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72.30.1.20\planificacion y desarrollo\0. PLANIFICACION\2.4. PRESUPUESTO FISICO\2023\T4\"/>
    </mc:Choice>
  </mc:AlternateContent>
  <xr:revisionPtr revIDLastSave="0" documentId="13_ncr:1_{1BE7C245-5229-4797-A1F5-33B4B218C1B3}" xr6:coauthVersionLast="47" xr6:coauthVersionMax="47" xr10:uidLastSave="{00000000-0000-0000-0000-000000000000}"/>
  <bookViews>
    <workbookView xWindow="-9390" yWindow="-13620" windowWidth="24240" windowHeight="13020" xr2:uid="{00000000-000D-0000-FFFF-FFFF01000000}"/>
  </bookViews>
  <sheets>
    <sheet name="T4" sheetId="1" r:id="rId1"/>
    <sheet name="Sheet1" sheetId="3" r:id="rId2"/>
  </sheets>
  <definedNames>
    <definedName name="_xlnm.Print_Area" localSheetId="0">'T4'!$A$1:$J$55</definedName>
    <definedName name="_xlnm.Print_Titles" localSheetId="0">'T4'!$1:$4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3" l="1"/>
  <c r="J30" i="1"/>
  <c r="I30" i="1"/>
  <c r="I31" i="1"/>
  <c r="I32" i="1"/>
  <c r="J31" i="1"/>
  <c r="J32" i="1"/>
  <c r="J29" i="1"/>
  <c r="I29" i="1"/>
  <c r="I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Wandnerys Fuertes</author>
  </authors>
  <commentList>
    <comment ref="D28" authorId="0" shapeId="0" xr:uid="{016DD5B8-2FC6-4769-ABCD-B48E8161647F}">
      <text>
        <r>
          <rPr>
            <b/>
            <sz val="9"/>
            <color indexed="81"/>
            <rFont val="Tahoma"/>
            <family val="2"/>
          </rPr>
          <t>Wandnerys Fuertes:</t>
        </r>
        <r>
          <rPr>
            <sz val="9"/>
            <color indexed="81"/>
            <rFont val="Tahoma"/>
            <family val="2"/>
          </rPr>
          <t xml:space="preserve">
Presupuesto inicial</t>
        </r>
      </text>
    </comment>
  </commentList>
</comments>
</file>

<file path=xl/sharedStrings.xml><?xml version="1.0" encoding="utf-8"?>
<sst xmlns="http://schemas.openxmlformats.org/spreadsheetml/2006/main" count="109" uniqueCount="97">
  <si>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</si>
  <si>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</si>
  <si>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</si>
  <si>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</si>
  <si>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</si>
  <si>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</si>
  <si>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</si>
  <si>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</si>
  <si>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</si>
  <si>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</si>
  <si>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</si>
  <si>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</si>
  <si>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</si>
  <si>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</si>
  <si>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</si>
  <si>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</si>
  <si>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</si>
  <si>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</si>
  <si>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</si>
  <si>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</si>
  <si>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</si>
  <si>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</si>
  <si>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</si>
  <si>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</si>
  <si>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</si>
  <si>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</si>
  <si>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</si>
  <si>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</si>
  <si>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</si>
  <si>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</si>
  <si>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</si>
  <si>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</si>
  <si>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</si>
  <si>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</si>
  <si>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</si>
  <si>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</si>
  <si>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</si>
  <si>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</si>
  <si>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</si>
  <si>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</si>
  <si>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</si>
  <si>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</si>
  <si>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</si>
  <si>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</si>
  <si>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</si>
  <si>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</si>
  <si>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</si>
  <si>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</si>
  <si>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</si>
  <si>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</si>
  <si>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</si>
  <si>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</si>
  <si>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</si>
  <si>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</si>
  <si>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</si>
  <si>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Proveedores del Estado, entidades contratantes, MIPYME, mujeres y sectores productivos nacionales, veedores, ciudadanía en general.</t>
  </si>
  <si>
    <t>Incrementar el porcentaje global de uso del Sistema Nacional de Compras y Contrataciones Públicas de 85% en 2020 a 95% en 2022.</t>
  </si>
  <si>
    <t>6752-S  Usuarios del Sistema Nacional de Compras y Contrataciones Públicas con regulación y dictámenes jurídicos.</t>
  </si>
  <si>
    <t>6753-S  Instituciones públicas con seguimiento en el desempeño y cumplimiento del Sistema Nacional de Compras y Contrataciones Públicas</t>
  </si>
  <si>
    <t>6755-S MIPYMES certificadas incorporadas al registro de proveedores del Estado</t>
  </si>
  <si>
    <t>Emitir las políticas, principios, normas, procedimientos y demás instrumentos normativos comunes para el adecuado funcionamiento del Sistema Nacional de Compras y Contrataciones Públicas, de acuerdo a lo establecido en el marco legal que la rige, y los dictamines sobre solución jurídica de las reclamaciones de procedimientos de contratación para dar respuesta a las solicitudes de reclamos e investigaciones de los actores del Sistema Nacional de Contrataciones Públicas.</t>
  </si>
  <si>
    <t>06-Instituciones públicas con seguimiento en el desempeño y cumplimiento del Sistema Nacional de Compras y Contrataciones Públicas</t>
  </si>
  <si>
    <t>Registrar las MIPYME certificadas por el Ministerio de Industria, Comercio y MIPYME en el Registro de Proveedores del Estado (RPE).</t>
  </si>
  <si>
    <t>08-MIPyMEs certificadas incorporadas al registro de proveedores del Estado</t>
  </si>
  <si>
    <t>I -Información Institucional</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</si>
  <si>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participación y el acceso de los diversos sectores productivos nacionales y de la sociedad, en general, al Sistema Nacional de Compras y Contrataciones Públicas.</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</si>
  <si>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</si>
  <si>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</si>
  <si>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</si>
  <si>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Resoluciones de normativas y dictámenes jurídicos emitidos sobre solución jurídica de las reclamaciones</t>
  </si>
  <si>
    <t>Número de monitoreos a los procesos de compras y contrataciones públicas</t>
  </si>
  <si>
    <t>7778-S  Gobierno Locales incorporan el uso del Portal Transaccional para la gestión de las compras y contrataciones</t>
  </si>
  <si>
    <t>MIPYME certificadas incorporadas en el Registro de Proveedores del Estado</t>
  </si>
  <si>
    <t>Gobiernos locales con Portal Transaccional implementado para la gestión de las compras y contrataciones</t>
  </si>
  <si>
    <t>09-Gobierno Locales incorporan el uso del Portal Transaccional para la gestión de las compras y contrataciones</t>
  </si>
  <si>
    <t>Realizar los monitoreos y el seguimiento de los procesos de compras gestionados en el Portal Transaccional en función de lo establecido en la Ley No. 340-06, sus modificaciones, reglamentos y demás normativas que riguen el SNCCP.</t>
  </si>
  <si>
    <t>Implementar en las unidades de compras de los gobiernos locales el uso del Portal Transaccional para la gestión de las compras y contrataciones.</t>
  </si>
  <si>
    <t xml:space="preserve">Puede mejorarse que el producto 6752 de Usuarios del Sistema Nacional de Compras y Contrataciones Públicas con regulación y dictámenes jurídicos, incluya los dictámenes jurídicos de investigación y análisis, además de los de reclamos. Tema que hemos abordado en la estructura programática que proponemos para el año fiscal 2024.
</t>
  </si>
  <si>
    <t>Ser una institución de referencia por su alta calidad y excelencia en la administración del Sistema Nacional de Compras y Contrataciones Públicas, apoyando el desarrollo y la producción nacional, y promoviendo latransparencia y la equidad.</t>
  </si>
  <si>
    <r>
      <rPr>
        <b/>
        <sz val="10"/>
        <rFont val="Calibri"/>
        <family val="2"/>
      </rPr>
      <t>Nota:</t>
    </r>
    <r>
      <rPr>
        <sz val="10"/>
        <rFont val="Calibri"/>
        <family val="2"/>
      </rPr>
      <t xml:space="preserve"> Es importante considerar que las proyecciones de la producción física son estimaciones de la demanda de los servicios institucionales y esta última depende en gran medida de los usuarios (unidades de compra, proveedores del Estado, etc) y sus circunstancias, por lo que la incertidumbre en los resultados puede ser alta y el pronóstico de la producción física no necesariamente preciso.</t>
    </r>
  </si>
  <si>
    <t>5 - Usuarios del Sistema Nacional de Compras y Contrataciones Públicas con regulación y dictámenes jurídicos</t>
  </si>
  <si>
    <t>Informe de Evaluación Trimestral de las Metas Físicas-Financieras Cuarto Trimestre 2023</t>
  </si>
  <si>
    <t>DIR</t>
  </si>
  <si>
    <t>Programacion</t>
  </si>
  <si>
    <t>T1</t>
  </si>
  <si>
    <t>T2</t>
  </si>
  <si>
    <t>T3</t>
  </si>
  <si>
    <t>T4</t>
  </si>
  <si>
    <t>Total</t>
  </si>
  <si>
    <r>
      <rPr>
        <b/>
        <i/>
        <sz val="11"/>
        <rFont val="Calibri"/>
        <family val="2"/>
        <scheme val="minor"/>
      </rPr>
      <t xml:space="preserve">1. Físicos: </t>
    </r>
    <r>
      <rPr>
        <i/>
        <sz val="11"/>
        <rFont val="Calibri"/>
        <family val="2"/>
        <scheme val="minor"/>
      </rPr>
      <t xml:space="preserve">Se estimó la emisión de 73 resoluciones normativas y dictámenes jurídicos para dar respuesta a las solicitudes de reclamaciones de los actores del SNCP (emitidos estos últimos por el Dpto. de Reclamos, Impugnaciones y Controversias), lográndose emitir 87 en el cuarto trimestre del 2023. Dicha ejecución superó lo estimado, representando el 119.18% de lo programado.
</t>
    </r>
    <r>
      <rPr>
        <b/>
        <i/>
        <sz val="11"/>
        <rFont val="Calibri"/>
        <family val="2"/>
        <scheme val="minor"/>
      </rPr>
      <t xml:space="preserve">2. Financieros: </t>
    </r>
    <r>
      <rPr>
        <i/>
        <sz val="11"/>
        <rFont val="Calibri"/>
        <family val="2"/>
        <scheme val="minor"/>
      </rPr>
      <t>Se programó una ejecución financiera en el cuarto trimestre de RD$22,429,629.00, ejecutándose RD$20,917,886.22, lo que representa el 93.26% de ejecución respecto de lo previsto para dicho periodo.</t>
    </r>
  </si>
  <si>
    <r>
      <rPr>
        <b/>
        <i/>
        <sz val="11"/>
        <rFont val="Calibri"/>
        <family val="2"/>
        <scheme val="minor"/>
      </rPr>
      <t>1. Físicas:</t>
    </r>
    <r>
      <rPr>
        <i/>
        <sz val="11"/>
        <rFont val="Calibri"/>
        <family val="2"/>
        <scheme val="minor"/>
      </rPr>
      <t xml:space="preserve">  La ejecución física de 19.18% por encima de lo programado se debe a que esta producción está influenciada a la demanda recibida del servicio y el número de solicitudes recibidas no depende, o está en control, del órgano rector. 
</t>
    </r>
    <r>
      <rPr>
        <b/>
        <i/>
        <sz val="11"/>
        <rFont val="Calibri"/>
        <family val="2"/>
        <scheme val="minor"/>
      </rPr>
      <t>2. Financieras:</t>
    </r>
    <r>
      <rPr>
        <i/>
        <sz val="11"/>
        <rFont val="Calibri"/>
        <family val="2"/>
        <scheme val="minor"/>
      </rPr>
      <t xml:space="preserve">  La ejecución financiera por debajo de lo estimado en 6.74% se debió a personal nuevo que se había previsto contratar en el último trimestre y no se contrató, así como a personal que salió de la institución y no cobró todos los beneficios proyectados al cierre del año 2023.</t>
    </r>
  </si>
  <si>
    <r>
      <rPr>
        <b/>
        <i/>
        <sz val="11"/>
        <rFont val="Calibri"/>
        <family val="2"/>
        <scheme val="minor"/>
      </rPr>
      <t xml:space="preserve">1. Físicos: </t>
    </r>
    <r>
      <rPr>
        <i/>
        <sz val="11"/>
        <rFont val="Calibri"/>
        <family val="2"/>
        <scheme val="minor"/>
      </rPr>
      <t xml:space="preserve">Para el cuarto trimestre se estimó la realización de aproximadamente 10,000 monitoreos a los procesos de adquisiciones del estado, lográndose ejecutar un número de monitoreos de 14,236 en el periodo indicado, lo que representa una ejecución física del 142.36%.          
</t>
    </r>
    <r>
      <rPr>
        <b/>
        <i/>
        <sz val="11"/>
        <rFont val="Calibri"/>
        <family val="2"/>
        <scheme val="minor"/>
      </rPr>
      <t>2. Financieros:</t>
    </r>
    <r>
      <rPr>
        <i/>
        <sz val="11"/>
        <rFont val="Calibri"/>
        <family val="2"/>
        <scheme val="minor"/>
      </rPr>
      <t xml:space="preserve"> Se programó una ejecución financiera de RD$87,098,812.00 y se ejecutó RD$93,037,056.87, lo que representa el 106.82% de logro en la ejecución financiera para dicho periodo.</t>
    </r>
  </si>
  <si>
    <r>
      <rPr>
        <b/>
        <i/>
        <sz val="11"/>
        <rFont val="Calibri"/>
        <family val="2"/>
        <scheme val="minor"/>
      </rPr>
      <t>1. Físicos:</t>
    </r>
    <r>
      <rPr>
        <i/>
        <sz val="11"/>
        <rFont val="Calibri"/>
        <family val="2"/>
        <scheme val="minor"/>
      </rPr>
      <t xml:space="preserve"> La ejecución física de un 42.36% por encima de los previsto está relacionada a los siguientes factores: primero,la incorporación de monitoreos automatizados  en el sistema, proceso que arrancó, a manera de prueba, a final del 2022 y que, al momento de ser incorporado en la proyección de la producción, cuenta con menos de un año por lo que se dificulta la precisión de estas proyecciones, en particular tomando en cuenta los factores de estacionalidad. Por otro lado, cabe destacar que, debido a la automatización de estos procesos , se generan reportes de monitoreos, o alertas, el 100% de las ocasiones en que las unidades de compras no cumplen con alguna de las condiciones observadas, lo que hace que estos reportes  valores dependan directamente de la gestión de la unidades de compra. Finalmente, en este cuarto trimestre se incoporaron dos nuevas alertas automatizada en el sistema, además de considerar que en el último trimestre del año se incrementa el número de de publicación de procesos desde las unidades de compras.
</t>
    </r>
    <r>
      <rPr>
        <b/>
        <i/>
        <sz val="11"/>
        <rFont val="Calibri"/>
        <family val="2"/>
        <scheme val="minor"/>
      </rPr>
      <t>2. Financieros:</t>
    </r>
    <r>
      <rPr>
        <i/>
        <sz val="11"/>
        <rFont val="Calibri"/>
        <family val="2"/>
        <scheme val="minor"/>
      </rPr>
      <t xml:space="preserve"> Respecto de la desviación financiera de 6.85% por encima de lo inicialmente estimado, se debió a que procesos de compras que habiamos iniciado en el T3 fueron devengados en el T4, por lo que se esperaba que fuesen completadas todas las etapas de estos procesos en este último periodo generando una mayor ejecución para este periodo.</t>
    </r>
  </si>
  <si>
    <r>
      <rPr>
        <b/>
        <i/>
        <sz val="11"/>
        <rFont val="Calibri"/>
        <family val="2"/>
        <scheme val="minor"/>
      </rPr>
      <t>1. Físicos:</t>
    </r>
    <r>
      <rPr>
        <i/>
        <sz val="11"/>
        <rFont val="Calibri"/>
        <family val="2"/>
        <scheme val="minor"/>
      </rPr>
      <t xml:space="preserve"> Se proyectó para el cuarto trimestre del 2023 la incorporación de 2 unidades de compra de Gobiernos Locales en el uso del Sistema Electrónico de Contrataciones Públicas o Portal Transaccional. Se logró la incorporación de 3 unidades de compras de los Gobiernos Locales, las cuales agotaron todo el proceso de habilitación hasta realizar la primera publicación de un proceso de adquisición a través de la herramienta, representando un logro del 150% respecto de lo programado. 
</t>
    </r>
    <r>
      <rPr>
        <b/>
        <i/>
        <sz val="11"/>
        <rFont val="Calibri"/>
        <family val="2"/>
        <scheme val="minor"/>
      </rPr>
      <t>2. Financieros</t>
    </r>
    <r>
      <rPr>
        <i/>
        <sz val="11"/>
        <rFont val="Calibri"/>
        <family val="2"/>
        <scheme val="minor"/>
      </rPr>
      <t>: Se programó un gasto para el cuarto trimestre de RD$24,289,374.00, ejecutándose RD$23,912,482.19. Lo que representa una ejecución financiera del 98.45%.</t>
    </r>
  </si>
  <si>
    <r>
      <rPr>
        <b/>
        <i/>
        <sz val="11"/>
        <rFont val="Calibri"/>
        <family val="2"/>
        <scheme val="minor"/>
      </rPr>
      <t>1. Física:</t>
    </r>
    <r>
      <rPr>
        <i/>
        <sz val="11"/>
        <rFont val="Calibri"/>
        <family val="2"/>
        <scheme val="minor"/>
      </rPr>
      <t xml:space="preserve"> La desviación física trimestral de un 50% se explica porque durante el cuarto trimestre, alguno de los gobiernos locales que se habían trabajado desde la institución en trimestres anteriores, pero que no concluyó la etapa de la primera publicación de un proceso de compras, decidó hacerlo, acción con la que se integra un GL más de lo previsto, logrando así sobrepasar la meta de manera exitosa. 
</t>
    </r>
    <r>
      <rPr>
        <b/>
        <i/>
        <sz val="11"/>
        <rFont val="Calibri"/>
        <family val="2"/>
        <scheme val="minor"/>
      </rPr>
      <t>2. Financiera</t>
    </r>
    <r>
      <rPr>
        <i/>
        <sz val="11"/>
        <rFont val="Calibri"/>
        <family val="2"/>
        <scheme val="minor"/>
      </rPr>
      <t>: La ejecución financiera no presenta desvíos significativos en el periodo.</t>
    </r>
  </si>
  <si>
    <r>
      <rPr>
        <b/>
        <i/>
        <sz val="11"/>
        <rFont val="Calibri"/>
        <family val="2"/>
        <scheme val="minor"/>
      </rPr>
      <t>1. Físicos</t>
    </r>
    <r>
      <rPr>
        <i/>
        <sz val="11"/>
        <rFont val="Calibri"/>
        <family val="2"/>
        <scheme val="minor"/>
      </rPr>
      <t xml:space="preserve">: Se estimó que 208 MiPymes certificadas se registrarían como proveedoras del Estado en el cuarto trimestre del 2023. En dicho periodo se alcanzó el registro de 394 MiPymes certificadas como proveedoras del Estado, lo que implica una ejecución de 189.42%.
</t>
    </r>
    <r>
      <rPr>
        <b/>
        <i/>
        <sz val="11"/>
        <rFont val="Calibri"/>
        <family val="2"/>
        <scheme val="minor"/>
      </rPr>
      <t>2. Financieros:</t>
    </r>
    <r>
      <rPr>
        <i/>
        <sz val="11"/>
        <rFont val="Calibri"/>
        <family val="2"/>
        <scheme val="minor"/>
      </rPr>
      <t xml:space="preserve"> Se programó una ejecución financiera de RD$19,384,168.00 ejecutándose RD$40,110,621.86. Dicha ejecución representa el 206.92% respecto de lo programado para el periodo.</t>
    </r>
  </si>
  <si>
    <r>
      <rPr>
        <b/>
        <i/>
        <sz val="11"/>
        <rFont val="Calibri"/>
        <family val="2"/>
        <scheme val="minor"/>
      </rPr>
      <t>1. Físicas:</t>
    </r>
    <r>
      <rPr>
        <i/>
        <sz val="11"/>
        <rFont val="Calibri"/>
        <family val="2"/>
        <scheme val="minor"/>
      </rPr>
      <t xml:space="preserve"> En la desviación física de 89.42% por encima de lo proyectado, tras haber realizado las investigaciones pertinentes, hemos identificado que el INSTITUTO NACIONAL DE BIENESTAR ESTUDIANTIL realizó la publicación de un total de 52 procesos de compras dirigidos a MiPymes por un monto acumulado de 48,488,235,357.80  ,razón que puede haber influido en el comportamiento inusual del registro de empresa MIPYMES como proveedoras del estado, cerrando el año como sigue.      
</t>
    </r>
    <r>
      <rPr>
        <b/>
        <i/>
        <sz val="11"/>
        <rFont val="Calibri"/>
        <family val="2"/>
        <scheme val="minor"/>
      </rPr>
      <t>2. Financieras</t>
    </r>
    <r>
      <rPr>
        <i/>
        <sz val="11"/>
        <rFont val="Calibri"/>
        <family val="2"/>
        <scheme val="minor"/>
      </rPr>
      <t>: La desviación financiera 106.93% por encima de lo programado se debió a la consideración de la ejecución de los fondos de la cooperación internacional del PROGEF que no se habían considerado en la proyección.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</si>
</sst>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
      <b/>
      <sz val="9"/>
      <name val="Calibri"/>
      <family val="2"/>
    </font>
    <font>
      <sz val="9"/>
      <color indexed="81"/>
      <name val="Tahoma"/>
      <family val="2"/>
    </font>
    <font>
      <b/>
      <sz val="9"/>
      <color indexed="81"/>
      <name val="Tahoma"/>
      <family val="2"/>
    </font>
    <font>
      <b/>
      <sz val="11"/>
      <name val="Calibri"/>
      <family val="2"/>
      <scheme val="minor"/>
    </font>
    <font>
      <b/>
      <i/>
      <sz val="11"/>
      <name val="Calibri"/>
      <family val="2"/>
      <scheme val="minor"/>
    </font>
  </fonts>
  <fills count="12">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AEB"/>
        <bgColor indexed="64"/>
      </patternFill>
    </fill>
    <fill>
      <patternFill patternType="solid">
        <fgColor rgb="FF92D050"/>
        <bgColor indexed="64"/>
      </patternFill>
    </fill>
  </fills>
  <borders count="6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3" fillId="9" borderId="0" xfId="0" applyFont="1" applyFill="1" applyAlignment="1" applyProtection="1">
      <alignment vertical="center" wrapText="1"/>
      <protection locked="0"/>
    </xf>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0" fontId="9" fillId="0" borderId="43" xfId="0" applyFont="1" applyBorder="1" applyAlignment="1">
      <alignment vertical="center" wrapText="1"/>
    </xf>
    <xf numFmtId="0" fontId="9" fillId="0" borderId="48" xfId="0" applyFont="1" applyBorder="1" applyAlignment="1">
      <alignment vertical="center" wrapText="1"/>
    </xf>
    <xf numFmtId="0" fontId="16" fillId="0" borderId="47"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24" fillId="9" borderId="0" xfId="0" applyFont="1" applyFill="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9" fillId="0" borderId="59" xfId="0" applyFont="1" applyBorder="1" applyAlignment="1" applyProtection="1">
      <alignment vertical="center" wrapText="1"/>
      <protection locked="0"/>
    </xf>
    <xf numFmtId="0" fontId="9" fillId="0" borderId="43" xfId="0" applyFont="1" applyBorder="1" applyAlignment="1" applyProtection="1">
      <alignment vertical="center" wrapText="1"/>
      <protection locked="0"/>
    </xf>
    <xf numFmtId="0" fontId="9" fillId="0" borderId="48"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9" fillId="9" borderId="59" xfId="0" applyFont="1" applyFill="1" applyBorder="1" applyAlignment="1" applyProtection="1">
      <alignment vertical="center" wrapText="1"/>
      <protection locked="0"/>
    </xf>
    <xf numFmtId="0" fontId="9" fillId="9" borderId="43" xfId="0" applyFont="1" applyFill="1" applyBorder="1" applyAlignment="1" applyProtection="1">
      <alignment vertical="center" wrapText="1"/>
      <protection locked="0"/>
    </xf>
    <xf numFmtId="0" fontId="9" fillId="9" borderId="48" xfId="0" applyFont="1" applyFill="1" applyBorder="1" applyAlignment="1" applyProtection="1">
      <alignment vertical="center" wrapText="1"/>
      <protection locked="0"/>
    </xf>
    <xf numFmtId="1" fontId="16" fillId="9" borderId="26" xfId="0" applyNumberFormat="1" applyFont="1" applyFill="1" applyBorder="1" applyAlignment="1" applyProtection="1">
      <alignment horizontal="center" vertical="center" wrapText="1" readingOrder="1"/>
      <protection locked="0"/>
    </xf>
    <xf numFmtId="0" fontId="0" fillId="0" borderId="0" xfId="0" applyAlignment="1">
      <alignment wrapText="1"/>
    </xf>
    <xf numFmtId="0" fontId="9" fillId="0" borderId="39" xfId="0" applyFont="1" applyBorder="1" applyAlignment="1">
      <alignment vertical="center" wrapText="1"/>
    </xf>
    <xf numFmtId="0" fontId="2" fillId="0" borderId="39" xfId="0" applyFont="1" applyBorder="1" applyAlignment="1">
      <alignment wrapText="1"/>
    </xf>
    <xf numFmtId="0" fontId="11" fillId="0" borderId="0" xfId="0" applyFont="1" applyAlignment="1" applyProtection="1">
      <alignment wrapText="1"/>
      <protection locked="0"/>
    </xf>
    <xf numFmtId="0" fontId="0" fillId="0" borderId="39" xfId="0" applyBorder="1" applyAlignment="1">
      <alignment wrapText="1"/>
    </xf>
    <xf numFmtId="165" fontId="16" fillId="10" borderId="26" xfId="0" applyNumberFormat="1" applyFont="1" applyFill="1" applyBorder="1" applyAlignment="1" applyProtection="1">
      <alignment horizontal="center" vertical="center" wrapText="1" readingOrder="1"/>
      <protection locked="0"/>
    </xf>
    <xf numFmtId="165" fontId="16" fillId="10" borderId="24" xfId="0" applyNumberFormat="1" applyFont="1" applyFill="1" applyBorder="1" applyAlignment="1" applyProtection="1">
      <alignment horizontal="center" vertical="center" wrapText="1" readingOrder="1"/>
      <protection locked="0"/>
    </xf>
    <xf numFmtId="165" fontId="16" fillId="10" borderId="65" xfId="0" applyNumberFormat="1" applyFont="1" applyFill="1" applyBorder="1" applyAlignment="1" applyProtection="1">
      <alignment horizontal="center" vertical="center" wrapText="1" readingOrder="1"/>
      <protection locked="0"/>
    </xf>
    <xf numFmtId="10" fontId="25" fillId="7" borderId="24" xfId="2" applyNumberFormat="1" applyFont="1" applyFill="1" applyBorder="1" applyAlignment="1" applyProtection="1">
      <alignment horizontal="center" vertical="center" wrapText="1" readingOrder="1"/>
      <protection locked="0"/>
    </xf>
    <xf numFmtId="166" fontId="25" fillId="7" borderId="44" xfId="0" applyNumberFormat="1" applyFont="1" applyFill="1" applyBorder="1" applyAlignment="1" applyProtection="1">
      <alignment horizontal="center" vertical="center" wrapText="1" readingOrder="1"/>
      <protection locked="0"/>
    </xf>
    <xf numFmtId="1" fontId="16" fillId="0" borderId="65" xfId="0" applyNumberFormat="1" applyFont="1" applyBorder="1" applyAlignment="1" applyProtection="1">
      <alignment horizontal="center" vertical="center" wrapText="1" readingOrder="1"/>
      <protection locked="0"/>
    </xf>
    <xf numFmtId="0" fontId="2" fillId="0" borderId="0" xfId="0" applyFont="1"/>
    <xf numFmtId="43" fontId="0" fillId="0" borderId="0" xfId="1" applyFont="1"/>
    <xf numFmtId="0" fontId="2" fillId="0" borderId="0" xfId="0" applyFont="1" applyAlignment="1">
      <alignment horizontal="center" vertical="center"/>
    </xf>
    <xf numFmtId="43" fontId="0" fillId="11" borderId="0" xfId="0" applyNumberFormat="1" applyFill="1"/>
    <xf numFmtId="1" fontId="16" fillId="0" borderId="26" xfId="0" applyNumberFormat="1" applyFont="1" applyBorder="1" applyAlignment="1" applyProtection="1">
      <alignment horizontal="center" vertical="center" wrapText="1" readingOrder="1"/>
      <protection locked="0"/>
    </xf>
    <xf numFmtId="1" fontId="16" fillId="0" borderId="24" xfId="0" applyNumberFormat="1" applyFont="1" applyBorder="1" applyAlignment="1" applyProtection="1">
      <alignment horizontal="center" vertical="center" wrapText="1" readingOrder="1"/>
      <protection locked="0"/>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22" fillId="9" borderId="32" xfId="0" applyFont="1" applyFill="1" applyBorder="1" applyAlignment="1" applyProtection="1">
      <alignment horizontal="left" vertical="center" wrapText="1"/>
      <protection locked="0"/>
    </xf>
    <xf numFmtId="0" fontId="22" fillId="9" borderId="60" xfId="0" applyFont="1" applyFill="1" applyBorder="1" applyAlignment="1" applyProtection="1">
      <alignment horizontal="left" vertical="center" wrapText="1"/>
      <protection locked="0"/>
    </xf>
    <xf numFmtId="0" fontId="20" fillId="9" borderId="24" xfId="0" applyFont="1" applyFill="1" applyBorder="1" applyAlignment="1" applyProtection="1">
      <alignment horizontal="left" vertical="center" wrapText="1"/>
      <protection locked="0"/>
    </xf>
    <xf numFmtId="0" fontId="20" fillId="9" borderId="44" xfId="0" applyFont="1" applyFill="1" applyBorder="1" applyAlignment="1" applyProtection="1">
      <alignment horizontal="left" vertical="center" wrapText="1"/>
      <protection locked="0"/>
    </xf>
    <xf numFmtId="0" fontId="24" fillId="9" borderId="24" xfId="0" applyFont="1" applyFill="1" applyBorder="1" applyAlignment="1" applyProtection="1">
      <alignment horizontal="justify" vertical="center" wrapText="1"/>
      <protection locked="0"/>
    </xf>
    <xf numFmtId="0" fontId="24" fillId="9" borderId="44" xfId="0" applyFont="1" applyFill="1" applyBorder="1" applyAlignment="1" applyProtection="1">
      <alignment horizontal="justify" vertical="center" wrapText="1"/>
      <protection locked="0"/>
    </xf>
    <xf numFmtId="0" fontId="24" fillId="9" borderId="31" xfId="0" applyFont="1" applyFill="1" applyBorder="1" applyAlignment="1" applyProtection="1">
      <alignment horizontal="justify" vertical="center" wrapText="1"/>
      <protection locked="0"/>
    </xf>
    <xf numFmtId="0" fontId="24" fillId="9" borderId="62" xfId="0" applyFont="1" applyFill="1" applyBorder="1" applyAlignment="1" applyProtection="1">
      <alignment horizontal="justify" vertical="center" wrapText="1"/>
      <protection locked="0"/>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8" fillId="5" borderId="39"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40" xfId="0" applyFont="1" applyFill="1" applyBorder="1" applyAlignment="1">
      <alignment horizontal="left" vertical="center" wrapText="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24" fillId="9" borderId="49" xfId="0" applyFont="1" applyFill="1" applyBorder="1" applyAlignment="1" applyProtection="1">
      <alignment horizontal="justify" vertical="center" wrapText="1"/>
      <protection locked="0"/>
    </xf>
    <xf numFmtId="0" fontId="24" fillId="9" borderId="50" xfId="0" applyFont="1" applyFill="1" applyBorder="1" applyAlignment="1" applyProtection="1">
      <alignment horizontal="justify" vertical="center" wrapText="1"/>
      <protection locked="0"/>
    </xf>
    <xf numFmtId="0" fontId="7" fillId="4" borderId="17"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8" xfId="0" applyFont="1" applyFill="1" applyBorder="1" applyAlignment="1">
      <alignment horizontal="left" vertical="center" wrapText="1"/>
    </xf>
    <xf numFmtId="0" fontId="22" fillId="0" borderId="34" xfId="0" applyFont="1" applyBorder="1" applyAlignment="1" applyProtection="1">
      <alignment horizontal="left" vertical="center" wrapText="1"/>
      <protection locked="0"/>
    </xf>
    <xf numFmtId="0" fontId="22" fillId="0" borderId="54"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0" fillId="0" borderId="27"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4" fillId="9" borderId="24" xfId="0" applyFont="1" applyFill="1" applyBorder="1" applyAlignment="1" applyProtection="1">
      <alignment horizontal="left" vertical="center" wrapText="1"/>
      <protection locked="0"/>
    </xf>
    <xf numFmtId="0" fontId="24" fillId="9" borderId="44" xfId="0" applyFont="1" applyFill="1" applyBorder="1" applyAlignment="1" applyProtection="1">
      <alignment horizontal="left" vertical="center" wrapText="1"/>
      <protection locked="0"/>
    </xf>
    <xf numFmtId="49" fontId="10" fillId="0" borderId="19" xfId="0" quotePrefix="1" applyNumberFormat="1" applyFont="1" applyBorder="1" applyAlignment="1" applyProtection="1">
      <alignment horizontal="center" vertical="center" wrapText="1"/>
      <protection locked="0"/>
    </xf>
    <xf numFmtId="49" fontId="10" fillId="0" borderId="20" xfId="0" quotePrefix="1" applyNumberFormat="1" applyFont="1" applyBorder="1" applyAlignment="1" applyProtection="1">
      <alignment horizontal="center" vertical="center" wrapText="1"/>
      <protection locked="0"/>
    </xf>
    <xf numFmtId="49" fontId="10" fillId="0" borderId="51" xfId="0" quotePrefix="1" applyNumberFormat="1" applyFont="1" applyBorder="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7" fillId="4" borderId="39"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0" fillId="3" borderId="17" xfId="0" applyFill="1" applyBorder="1" applyAlignment="1">
      <alignment horizontal="center" wrapText="1"/>
    </xf>
    <xf numFmtId="0" fontId="0" fillId="3" borderId="0" xfId="0" applyFill="1" applyAlignment="1">
      <alignment horizontal="center" wrapText="1"/>
    </xf>
    <xf numFmtId="0" fontId="0" fillId="3" borderId="18" xfId="0" applyFill="1" applyBorder="1" applyAlignment="1">
      <alignment horizont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20" fillId="0" borderId="24" xfId="0"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2" fillId="0" borderId="0" xfId="0" applyFont="1" applyAlignment="1">
      <alignment horizontal="center"/>
    </xf>
    <xf numFmtId="0" fontId="28" fillId="0" borderId="55" xfId="0" applyFont="1" applyBorder="1" applyAlignment="1" applyProtection="1">
      <alignment vertical="center" wrapText="1"/>
      <protection locked="0"/>
    </xf>
    <xf numFmtId="0" fontId="24" fillId="9" borderId="33" xfId="0" applyFont="1" applyFill="1" applyBorder="1" applyAlignment="1" applyProtection="1">
      <alignment horizontal="left" vertical="center" wrapText="1"/>
      <protection locked="0"/>
    </xf>
    <xf numFmtId="0" fontId="24" fillId="9" borderId="56" xfId="0" applyFont="1" applyFill="1" applyBorder="1" applyAlignment="1" applyProtection="1">
      <alignment horizontal="left" vertical="center" wrapText="1"/>
      <protection locked="0"/>
    </xf>
    <xf numFmtId="0" fontId="28" fillId="0" borderId="57" xfId="0" applyFont="1" applyBorder="1" applyAlignment="1" applyProtection="1">
      <alignment vertical="center" wrapText="1"/>
      <protection locked="0"/>
    </xf>
    <xf numFmtId="0" fontId="24" fillId="9" borderId="35" xfId="0" applyFont="1" applyFill="1" applyBorder="1" applyAlignment="1" applyProtection="1">
      <alignment horizontal="justify" vertical="center" wrapText="1"/>
      <protection locked="0"/>
    </xf>
    <xf numFmtId="0" fontId="24" fillId="9" borderId="58" xfId="0" applyFont="1" applyFill="1" applyBorder="1" applyAlignment="1" applyProtection="1">
      <alignment horizontal="justify" vertical="center" wrapText="1"/>
      <protection locked="0"/>
    </xf>
    <xf numFmtId="0" fontId="28" fillId="9" borderId="43" xfId="0" applyFont="1" applyFill="1" applyBorder="1" applyAlignment="1" applyProtection="1">
      <alignment vertical="center" wrapText="1"/>
      <protection locked="0"/>
    </xf>
    <xf numFmtId="0" fontId="28" fillId="9" borderId="61" xfId="0" applyFont="1" applyFill="1" applyBorder="1" applyAlignment="1" applyProtection="1">
      <alignment vertical="center" wrapText="1"/>
      <protection locked="0"/>
    </xf>
    <xf numFmtId="0" fontId="24" fillId="9" borderId="49" xfId="0" applyFont="1" applyFill="1" applyBorder="1" applyAlignment="1" applyProtection="1">
      <alignment horizontal="left" vertical="center" wrapText="1"/>
      <protection locked="0"/>
    </xf>
    <xf numFmtId="0" fontId="24" fillId="9" borderId="50" xfId="0" applyFont="1" applyFill="1" applyBorder="1" applyAlignment="1" applyProtection="1">
      <alignment horizontal="left" vertical="center" wrapText="1"/>
      <protection locked="0"/>
    </xf>
  </cellXfs>
  <cellStyles count="3">
    <cellStyle name="Comma" xfId="1" builtinId="3"/>
    <cellStyle name="Normal" xfId="0" builtinId="0"/>
    <cellStyle name="Percent" xfId="2" builtinId="5"/>
  </cellStyles>
  <dxfs count="15">
    <dxf>
      <font>
        <b/>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border outline="0">
        <left style="thin">
          <color theme="0" tint="-0.34998626667073579"/>
        </left>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solid">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Tabla1[[#This Row],[Física 
(E)]]/Tabla1[[#This Row],[Física
(C)]]</calculatedColumnFormula>
    </tableColumn>
    <tableColumn id="8" xr3:uid="{00000000-0010-0000-0000-000008000000}"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topLeftCell="A12" zoomScale="85" zoomScaleNormal="85" zoomScaleSheetLayoutView="100" workbookViewId="0">
      <selection activeCell="H29" sqref="H29"/>
    </sheetView>
  </sheetViews>
  <sheetFormatPr defaultColWidth="10.90625" defaultRowHeight="14.5" x14ac:dyDescent="0.35"/>
  <cols>
    <col min="1" max="1" width="23" style="35" customWidth="1"/>
    <col min="2" max="2" width="19.81640625" style="35" customWidth="1"/>
    <col min="3" max="3" width="12.453125" style="35" customWidth="1"/>
    <col min="4" max="4" width="15.81640625" style="35" customWidth="1"/>
    <col min="5" max="5" width="13.6328125" style="35" customWidth="1"/>
    <col min="6" max="9" width="15.81640625" style="35" customWidth="1"/>
    <col min="10" max="10" width="17.81640625" style="35" customWidth="1"/>
    <col min="11" max="12" width="10.90625" style="32"/>
    <col min="13" max="13" width="11.90625" style="32" bestFit="1" customWidth="1"/>
    <col min="14" max="16384" width="10.90625" style="32"/>
  </cols>
  <sheetData>
    <row r="1" spans="1:10" ht="21.5" thickBot="1" x14ac:dyDescent="0.4">
      <c r="A1" s="5"/>
      <c r="B1" s="100" t="s">
        <v>81</v>
      </c>
      <c r="C1" s="101"/>
      <c r="D1" s="101"/>
      <c r="E1" s="101"/>
      <c r="F1" s="101"/>
      <c r="G1" s="101"/>
      <c r="H1" s="101"/>
      <c r="I1" s="101"/>
      <c r="J1" s="102"/>
    </row>
    <row r="2" spans="1:10" ht="21.5" thickBot="1" x14ac:dyDescent="0.4">
      <c r="A2" s="6"/>
      <c r="B2" s="103" t="s">
        <v>0</v>
      </c>
      <c r="C2" s="104"/>
      <c r="D2" s="103" t="s">
        <v>1</v>
      </c>
      <c r="E2" s="104"/>
      <c r="F2" s="104"/>
      <c r="G2" s="104"/>
      <c r="H2" s="105"/>
      <c r="I2" s="1" t="s">
        <v>2</v>
      </c>
      <c r="J2" s="2" t="s">
        <v>3</v>
      </c>
    </row>
    <row r="3" spans="1:10" ht="21.5" thickBot="1" x14ac:dyDescent="0.4">
      <c r="A3" s="7"/>
      <c r="B3" s="106" t="s">
        <v>4</v>
      </c>
      <c r="C3" s="107"/>
      <c r="D3" s="106"/>
      <c r="E3" s="107"/>
      <c r="F3" s="107"/>
      <c r="G3" s="107"/>
      <c r="H3" s="108"/>
      <c r="I3" s="9"/>
      <c r="J3" s="10"/>
    </row>
    <row r="4" spans="1:10" ht="10" customHeight="1" x14ac:dyDescent="0.35">
      <c r="A4" s="109"/>
      <c r="B4" s="110"/>
      <c r="C4" s="110"/>
      <c r="D4" s="111"/>
      <c r="E4" s="111"/>
      <c r="F4" s="111"/>
      <c r="G4" s="111"/>
      <c r="H4" s="111"/>
      <c r="I4" s="110"/>
      <c r="J4" s="112"/>
    </row>
    <row r="5" spans="1:10" ht="3" customHeight="1" thickBot="1" x14ac:dyDescent="0.4">
      <c r="A5" s="94"/>
      <c r="B5" s="95"/>
      <c r="C5" s="95"/>
      <c r="D5" s="95"/>
      <c r="E5" s="95"/>
      <c r="F5" s="95"/>
      <c r="G5" s="95"/>
      <c r="H5" s="95"/>
      <c r="I5" s="95"/>
      <c r="J5" s="96"/>
    </row>
    <row r="6" spans="1:10" ht="15.5" x14ac:dyDescent="0.35">
      <c r="A6" s="97" t="s">
        <v>64</v>
      </c>
      <c r="B6" s="98"/>
      <c r="C6" s="98"/>
      <c r="D6" s="98"/>
      <c r="E6" s="98"/>
      <c r="F6" s="98"/>
      <c r="G6" s="98"/>
      <c r="H6" s="98"/>
      <c r="I6" s="98"/>
      <c r="J6" s="99"/>
    </row>
    <row r="7" spans="1:10" ht="15.5" x14ac:dyDescent="0.35">
      <c r="A7" s="63" t="s">
        <v>5</v>
      </c>
      <c r="B7" s="64"/>
      <c r="C7" s="64"/>
      <c r="D7" s="64"/>
      <c r="E7" s="64"/>
      <c r="F7" s="64"/>
      <c r="G7" s="64"/>
      <c r="H7" s="64"/>
      <c r="I7" s="64"/>
      <c r="J7" s="65"/>
    </row>
    <row r="8" spans="1:10" x14ac:dyDescent="0.35">
      <c r="A8" s="33" t="s">
        <v>6</v>
      </c>
      <c r="B8" s="87" t="s">
        <v>50</v>
      </c>
      <c r="C8" s="88"/>
      <c r="D8" s="88"/>
      <c r="E8" s="88"/>
      <c r="F8" s="88"/>
      <c r="G8" s="88"/>
      <c r="H8" s="88"/>
      <c r="I8" s="88"/>
      <c r="J8" s="89"/>
    </row>
    <row r="9" spans="1:10" ht="15" customHeight="1" x14ac:dyDescent="0.35">
      <c r="A9" s="34" t="s">
        <v>35</v>
      </c>
      <c r="B9" s="87" t="s">
        <v>51</v>
      </c>
      <c r="C9" s="88"/>
      <c r="D9" s="88"/>
      <c r="E9" s="88"/>
      <c r="F9" s="88"/>
      <c r="G9" s="88"/>
      <c r="H9" s="88"/>
      <c r="I9" s="88"/>
      <c r="J9" s="89"/>
    </row>
    <row r="10" spans="1:10" x14ac:dyDescent="0.35">
      <c r="A10" s="34" t="s">
        <v>36</v>
      </c>
      <c r="B10" s="87" t="s">
        <v>52</v>
      </c>
      <c r="C10" s="88"/>
      <c r="D10" s="88"/>
      <c r="E10" s="88"/>
      <c r="F10" s="88"/>
      <c r="G10" s="88"/>
      <c r="H10" s="88"/>
      <c r="I10" s="88"/>
      <c r="J10" s="89"/>
    </row>
    <row r="11" spans="1:10" ht="46" customHeight="1" x14ac:dyDescent="0.35">
      <c r="A11" s="33" t="s">
        <v>7</v>
      </c>
      <c r="B11" s="90" t="s">
        <v>49</v>
      </c>
      <c r="C11" s="90"/>
      <c r="D11" s="90"/>
      <c r="E11" s="90"/>
      <c r="F11" s="90"/>
      <c r="G11" s="90"/>
      <c r="H11" s="90"/>
      <c r="I11" s="90"/>
      <c r="J11" s="91"/>
    </row>
    <row r="12" spans="1:10" ht="31.5" customHeight="1" x14ac:dyDescent="0.35">
      <c r="A12" s="33" t="s">
        <v>8</v>
      </c>
      <c r="B12" s="90" t="s">
        <v>78</v>
      </c>
      <c r="C12" s="90"/>
      <c r="D12" s="90"/>
      <c r="E12" s="90"/>
      <c r="F12" s="90"/>
      <c r="G12" s="90"/>
      <c r="H12" s="90"/>
      <c r="I12" s="90"/>
      <c r="J12" s="91"/>
    </row>
    <row r="13" spans="1:10" ht="15.5" x14ac:dyDescent="0.35">
      <c r="A13" s="92" t="s">
        <v>9</v>
      </c>
      <c r="B13" s="76"/>
      <c r="C13" s="76"/>
      <c r="D13" s="76"/>
      <c r="E13" s="76"/>
      <c r="F13" s="76"/>
      <c r="G13" s="76"/>
      <c r="H13" s="76"/>
      <c r="I13" s="76"/>
      <c r="J13" s="93"/>
    </row>
    <row r="14" spans="1:10" ht="27.75" customHeight="1" x14ac:dyDescent="0.35">
      <c r="A14" s="33" t="s">
        <v>10</v>
      </c>
      <c r="B14" s="8">
        <v>1</v>
      </c>
      <c r="C14" s="49" t="s">
        <v>66</v>
      </c>
      <c r="D14" s="49"/>
      <c r="E14" s="49"/>
      <c r="F14" s="49"/>
      <c r="G14" s="49"/>
      <c r="H14" s="49"/>
      <c r="I14" s="49"/>
      <c r="J14" s="50"/>
    </row>
    <row r="15" spans="1:10" ht="26.25" customHeight="1" x14ac:dyDescent="0.35">
      <c r="A15" s="33" t="s">
        <v>11</v>
      </c>
      <c r="B15" s="8">
        <v>1.1000000000000001</v>
      </c>
      <c r="C15" s="49" t="s">
        <v>67</v>
      </c>
      <c r="D15" s="49"/>
      <c r="E15" s="49"/>
      <c r="F15" s="49"/>
      <c r="G15" s="49"/>
      <c r="H15" s="49"/>
      <c r="I15" s="49"/>
      <c r="J15" s="50"/>
    </row>
    <row r="16" spans="1:10" ht="25.4" customHeight="1" x14ac:dyDescent="0.35">
      <c r="A16" s="33" t="s">
        <v>12</v>
      </c>
      <c r="B16" s="3" t="s">
        <v>54</v>
      </c>
      <c r="C16" s="49" t="s">
        <v>68</v>
      </c>
      <c r="D16" s="49"/>
      <c r="E16" s="49"/>
      <c r="F16" s="49"/>
      <c r="G16" s="49"/>
      <c r="H16" s="49"/>
      <c r="I16" s="49"/>
      <c r="J16" s="50"/>
    </row>
    <row r="17" spans="1:10" ht="15.5" x14ac:dyDescent="0.35">
      <c r="A17" s="92" t="s">
        <v>13</v>
      </c>
      <c r="B17" s="76"/>
      <c r="C17" s="76"/>
      <c r="D17" s="76"/>
      <c r="E17" s="76"/>
      <c r="F17" s="76"/>
      <c r="G17" s="76"/>
      <c r="H17" s="76"/>
      <c r="I17" s="76"/>
      <c r="J17" s="93"/>
    </row>
    <row r="18" spans="1:10" ht="21.5" customHeight="1" x14ac:dyDescent="0.35">
      <c r="A18" s="14" t="s">
        <v>14</v>
      </c>
      <c r="B18" s="113" t="s">
        <v>53</v>
      </c>
      <c r="C18" s="113"/>
      <c r="D18" s="113"/>
      <c r="E18" s="113"/>
      <c r="F18" s="113"/>
      <c r="G18" s="113"/>
      <c r="H18" s="113"/>
      <c r="I18" s="113"/>
      <c r="J18" s="114"/>
    </row>
    <row r="19" spans="1:10" ht="62.5" customHeight="1" x14ac:dyDescent="0.35">
      <c r="A19" s="14" t="s">
        <v>15</v>
      </c>
      <c r="B19" s="113" t="s">
        <v>65</v>
      </c>
      <c r="C19" s="113"/>
      <c r="D19" s="113"/>
      <c r="E19" s="113"/>
      <c r="F19" s="113"/>
      <c r="G19" s="113"/>
      <c r="H19" s="113"/>
      <c r="I19" s="113"/>
      <c r="J19" s="114"/>
    </row>
    <row r="20" spans="1:10" ht="21" customHeight="1" x14ac:dyDescent="0.35">
      <c r="A20" s="14" t="s">
        <v>16</v>
      </c>
      <c r="B20" s="113" t="s">
        <v>55</v>
      </c>
      <c r="C20" s="113"/>
      <c r="D20" s="113"/>
      <c r="E20" s="113"/>
      <c r="F20" s="113"/>
      <c r="G20" s="113"/>
      <c r="H20" s="113"/>
      <c r="I20" s="113"/>
      <c r="J20" s="114"/>
    </row>
    <row r="21" spans="1:10" ht="20" customHeight="1" thickBot="1" x14ac:dyDescent="0.4">
      <c r="A21" s="15" t="s">
        <v>37</v>
      </c>
      <c r="B21" s="115" t="s">
        <v>56</v>
      </c>
      <c r="C21" s="115"/>
      <c r="D21" s="115"/>
      <c r="E21" s="115"/>
      <c r="F21" s="115"/>
      <c r="G21" s="115"/>
      <c r="H21" s="115"/>
      <c r="I21" s="115"/>
      <c r="J21" s="116"/>
    </row>
    <row r="22" spans="1:10" ht="15.5" x14ac:dyDescent="0.35">
      <c r="A22" s="97" t="s">
        <v>17</v>
      </c>
      <c r="B22" s="98"/>
      <c r="C22" s="98"/>
      <c r="D22" s="98"/>
      <c r="E22" s="98"/>
      <c r="F22" s="98"/>
      <c r="G22" s="98"/>
      <c r="H22" s="98"/>
      <c r="I22" s="98"/>
      <c r="J22" s="99"/>
    </row>
    <row r="23" spans="1:10" ht="15.5" x14ac:dyDescent="0.35">
      <c r="A23" s="63" t="s">
        <v>18</v>
      </c>
      <c r="B23" s="64"/>
      <c r="C23" s="64"/>
      <c r="D23" s="64"/>
      <c r="E23" s="64"/>
      <c r="F23" s="64"/>
      <c r="G23" s="64"/>
      <c r="H23" s="64"/>
      <c r="I23" s="64"/>
      <c r="J23" s="65"/>
    </row>
    <row r="24" spans="1:10" ht="15" customHeight="1" x14ac:dyDescent="0.35">
      <c r="A24" s="120" t="s">
        <v>19</v>
      </c>
      <c r="B24" s="121"/>
      <c r="C24" s="122" t="s">
        <v>20</v>
      </c>
      <c r="D24" s="124"/>
      <c r="E24" s="124"/>
      <c r="F24" s="124" t="s">
        <v>21</v>
      </c>
      <c r="G24" s="124"/>
      <c r="H24" s="121"/>
      <c r="I24" s="122" t="s">
        <v>22</v>
      </c>
      <c r="J24" s="123"/>
    </row>
    <row r="25" spans="1:10" x14ac:dyDescent="0.35">
      <c r="A25" s="59">
        <v>564624143</v>
      </c>
      <c r="B25" s="60"/>
      <c r="C25" s="69">
        <v>628006635.27999997</v>
      </c>
      <c r="D25" s="70"/>
      <c r="E25" s="71"/>
      <c r="F25" s="117">
        <v>585581219.05999994</v>
      </c>
      <c r="G25" s="118"/>
      <c r="H25" s="119"/>
      <c r="I25" s="61">
        <f>F25/C25</f>
        <v>0.93244431852048115</v>
      </c>
      <c r="J25" s="62"/>
    </row>
    <row r="26" spans="1:10" ht="15.5" x14ac:dyDescent="0.35">
      <c r="A26" s="63" t="s">
        <v>23</v>
      </c>
      <c r="B26" s="64"/>
      <c r="C26" s="64"/>
      <c r="D26" s="64"/>
      <c r="E26" s="64"/>
      <c r="F26" s="64"/>
      <c r="G26" s="64"/>
      <c r="H26" s="64"/>
      <c r="I26" s="64"/>
      <c r="J26" s="65"/>
    </row>
    <row r="27" spans="1:10" x14ac:dyDescent="0.35">
      <c r="A27" s="36"/>
      <c r="B27" s="32"/>
      <c r="C27" s="66" t="s">
        <v>48</v>
      </c>
      <c r="D27" s="67"/>
      <c r="E27" s="66" t="s">
        <v>46</v>
      </c>
      <c r="F27" s="67"/>
      <c r="G27" s="66" t="s">
        <v>47</v>
      </c>
      <c r="H27" s="66"/>
      <c r="I27" s="66" t="s">
        <v>24</v>
      </c>
      <c r="J27" s="68"/>
    </row>
    <row r="28" spans="1:10" ht="39" x14ac:dyDescent="0.35">
      <c r="A28" s="12" t="s">
        <v>25</v>
      </c>
      <c r="B28" s="4" t="s">
        <v>26</v>
      </c>
      <c r="C28" s="4" t="s">
        <v>38</v>
      </c>
      <c r="D28" s="4" t="s">
        <v>39</v>
      </c>
      <c r="E28" s="4" t="s">
        <v>40</v>
      </c>
      <c r="F28" s="4" t="s">
        <v>41</v>
      </c>
      <c r="G28" s="4" t="s">
        <v>42</v>
      </c>
      <c r="H28" s="4" t="s">
        <v>43</v>
      </c>
      <c r="I28" s="4" t="s">
        <v>44</v>
      </c>
      <c r="J28" s="13" t="s">
        <v>45</v>
      </c>
    </row>
    <row r="29" spans="1:10" ht="61.25" customHeight="1" x14ac:dyDescent="0.35">
      <c r="A29" s="16" t="s">
        <v>57</v>
      </c>
      <c r="B29" s="17" t="s">
        <v>69</v>
      </c>
      <c r="C29" s="31">
        <v>231</v>
      </c>
      <c r="D29" s="37">
        <v>49925054</v>
      </c>
      <c r="E29" s="47">
        <v>73</v>
      </c>
      <c r="F29" s="37">
        <v>22429629</v>
      </c>
      <c r="G29" s="47">
        <v>87</v>
      </c>
      <c r="H29" s="37">
        <v>20917886.219999999</v>
      </c>
      <c r="I29" s="40">
        <f>Tabla1[[#This Row],[Física 
(E)]]/Tabla1[[#This Row],[Física
(C)]]</f>
        <v>1.1917808219178083</v>
      </c>
      <c r="J29" s="41">
        <f>H29/F29</f>
        <v>0.93260063374209168</v>
      </c>
    </row>
    <row r="30" spans="1:10" ht="72" customHeight="1" x14ac:dyDescent="0.35">
      <c r="A30" s="16" t="s">
        <v>58</v>
      </c>
      <c r="B30" s="17" t="s">
        <v>70</v>
      </c>
      <c r="C30" s="31">
        <v>22580</v>
      </c>
      <c r="D30" s="37">
        <v>125513262</v>
      </c>
      <c r="E30" s="47">
        <v>10000</v>
      </c>
      <c r="F30" s="37">
        <v>87098812</v>
      </c>
      <c r="G30" s="47">
        <v>14236</v>
      </c>
      <c r="H30" s="37">
        <v>93037056.870000005</v>
      </c>
      <c r="I30" s="40">
        <f>Tabla1[[#This Row],[Física 
(E)]]/Tabla1[[#This Row],[Física
(C)]]</f>
        <v>1.4236</v>
      </c>
      <c r="J30" s="41">
        <f>H30/F30</f>
        <v>1.0681782533382891</v>
      </c>
    </row>
    <row r="31" spans="1:10" ht="63.5" customHeight="1" x14ac:dyDescent="0.35">
      <c r="A31" s="24" t="s">
        <v>71</v>
      </c>
      <c r="B31" s="25" t="s">
        <v>73</v>
      </c>
      <c r="C31" s="48">
        <v>46</v>
      </c>
      <c r="D31" s="38">
        <v>51685467</v>
      </c>
      <c r="E31" s="48">
        <v>2</v>
      </c>
      <c r="F31" s="38">
        <v>24289374</v>
      </c>
      <c r="G31" s="48">
        <v>3</v>
      </c>
      <c r="H31" s="38">
        <v>23912482.190000001</v>
      </c>
      <c r="I31" s="40">
        <f>Tabla1[[#This Row],[Física 
(E)]]/Tabla1[[#This Row],[Física
(C)]]</f>
        <v>1.5</v>
      </c>
      <c r="J31" s="41">
        <f t="shared" ref="J31:J32" si="0">H31/F31</f>
        <v>0.984483263751466</v>
      </c>
    </row>
    <row r="32" spans="1:10" ht="51.65" customHeight="1" thickBot="1" x14ac:dyDescent="0.4">
      <c r="A32" s="26" t="s">
        <v>59</v>
      </c>
      <c r="B32" s="27" t="s">
        <v>72</v>
      </c>
      <c r="C32" s="42">
        <v>601</v>
      </c>
      <c r="D32" s="39">
        <v>19866100</v>
      </c>
      <c r="E32" s="42">
        <v>208</v>
      </c>
      <c r="F32" s="39">
        <v>19384168</v>
      </c>
      <c r="G32" s="42">
        <v>394</v>
      </c>
      <c r="H32" s="39">
        <v>40110621.859999999</v>
      </c>
      <c r="I32" s="40">
        <f>Tabla1[[#This Row],[Física 
(E)]]/Tabla1[[#This Row],[Física
(C)]]</f>
        <v>1.8942307692307692</v>
      </c>
      <c r="J32" s="41">
        <f t="shared" si="0"/>
        <v>2.0692465036415286</v>
      </c>
    </row>
    <row r="33" spans="1:11" ht="15.5" x14ac:dyDescent="0.35">
      <c r="A33" s="97" t="s">
        <v>27</v>
      </c>
      <c r="B33" s="98"/>
      <c r="C33" s="98"/>
      <c r="D33" s="98"/>
      <c r="E33" s="98"/>
      <c r="F33" s="98"/>
      <c r="G33" s="98"/>
      <c r="H33" s="98"/>
      <c r="I33" s="98"/>
      <c r="J33" s="99"/>
    </row>
    <row r="34" spans="1:11" ht="16" thickBot="1" x14ac:dyDescent="0.4">
      <c r="A34" s="63" t="s">
        <v>28</v>
      </c>
      <c r="B34" s="64"/>
      <c r="C34" s="64"/>
      <c r="D34" s="64"/>
      <c r="E34" s="64"/>
      <c r="F34" s="64"/>
      <c r="G34" s="64"/>
      <c r="H34" s="64"/>
      <c r="I34" s="64"/>
      <c r="J34" s="65"/>
    </row>
    <row r="35" spans="1:11" ht="27" customHeight="1" x14ac:dyDescent="0.35">
      <c r="A35" s="20" t="s">
        <v>29</v>
      </c>
      <c r="B35" s="78" t="s">
        <v>80</v>
      </c>
      <c r="C35" s="78"/>
      <c r="D35" s="78"/>
      <c r="E35" s="78"/>
      <c r="F35" s="78"/>
      <c r="G35" s="78"/>
      <c r="H35" s="78"/>
      <c r="I35" s="78"/>
      <c r="J35" s="79"/>
    </row>
    <row r="36" spans="1:11" ht="51.5" customHeight="1" x14ac:dyDescent="0.35">
      <c r="A36" s="126" t="s">
        <v>30</v>
      </c>
      <c r="B36" s="127" t="s">
        <v>60</v>
      </c>
      <c r="C36" s="127"/>
      <c r="D36" s="127"/>
      <c r="E36" s="127"/>
      <c r="F36" s="127"/>
      <c r="G36" s="127"/>
      <c r="H36" s="127"/>
      <c r="I36" s="127"/>
      <c r="J36" s="128"/>
    </row>
    <row r="37" spans="1:11" ht="91.5" customHeight="1" x14ac:dyDescent="0.35">
      <c r="A37" s="126" t="s">
        <v>31</v>
      </c>
      <c r="B37" s="55" t="s">
        <v>89</v>
      </c>
      <c r="C37" s="55"/>
      <c r="D37" s="55"/>
      <c r="E37" s="55"/>
      <c r="F37" s="55"/>
      <c r="G37" s="55"/>
      <c r="H37" s="55"/>
      <c r="I37" s="55"/>
      <c r="J37" s="56"/>
    </row>
    <row r="38" spans="1:11" ht="71" customHeight="1" thickBot="1" x14ac:dyDescent="0.4">
      <c r="A38" s="129" t="s">
        <v>32</v>
      </c>
      <c r="B38" s="130" t="s">
        <v>90</v>
      </c>
      <c r="C38" s="130"/>
      <c r="D38" s="130"/>
      <c r="E38" s="130"/>
      <c r="F38" s="130"/>
      <c r="G38" s="130"/>
      <c r="H38" s="130"/>
      <c r="I38" s="130"/>
      <c r="J38" s="131"/>
    </row>
    <row r="39" spans="1:11" ht="27" customHeight="1" x14ac:dyDescent="0.35">
      <c r="A39" s="28" t="s">
        <v>29</v>
      </c>
      <c r="B39" s="51" t="s">
        <v>61</v>
      </c>
      <c r="C39" s="51"/>
      <c r="D39" s="51"/>
      <c r="E39" s="51"/>
      <c r="F39" s="51"/>
      <c r="G39" s="51"/>
      <c r="H39" s="51"/>
      <c r="I39" s="51"/>
      <c r="J39" s="52"/>
    </row>
    <row r="40" spans="1:11" ht="32" customHeight="1" x14ac:dyDescent="0.35">
      <c r="A40" s="29" t="s">
        <v>30</v>
      </c>
      <c r="B40" s="53" t="s">
        <v>75</v>
      </c>
      <c r="C40" s="53"/>
      <c r="D40" s="53"/>
      <c r="E40" s="53"/>
      <c r="F40" s="53"/>
      <c r="G40" s="53"/>
      <c r="H40" s="53"/>
      <c r="I40" s="53"/>
      <c r="J40" s="54"/>
    </row>
    <row r="41" spans="1:11" ht="72" customHeight="1" x14ac:dyDescent="0.35">
      <c r="A41" s="132" t="s">
        <v>31</v>
      </c>
      <c r="B41" s="55" t="s">
        <v>91</v>
      </c>
      <c r="C41" s="55"/>
      <c r="D41" s="55"/>
      <c r="E41" s="55"/>
      <c r="F41" s="55"/>
      <c r="G41" s="55"/>
      <c r="H41" s="55"/>
      <c r="I41" s="55"/>
      <c r="J41" s="56"/>
    </row>
    <row r="42" spans="1:11" ht="156.5" customHeight="1" thickBot="1" x14ac:dyDescent="0.4">
      <c r="A42" s="133" t="s">
        <v>32</v>
      </c>
      <c r="B42" s="57" t="s">
        <v>92</v>
      </c>
      <c r="C42" s="57"/>
      <c r="D42" s="57"/>
      <c r="E42" s="57"/>
      <c r="F42" s="57"/>
      <c r="G42" s="57"/>
      <c r="H42" s="57"/>
      <c r="I42" s="57"/>
      <c r="J42" s="58"/>
      <c r="K42" s="11"/>
    </row>
    <row r="43" spans="1:11" ht="27" customHeight="1" x14ac:dyDescent="0.35">
      <c r="A43" s="28" t="s">
        <v>29</v>
      </c>
      <c r="B43" s="51" t="s">
        <v>74</v>
      </c>
      <c r="C43" s="51"/>
      <c r="D43" s="51"/>
      <c r="E43" s="51"/>
      <c r="F43" s="51"/>
      <c r="G43" s="51"/>
      <c r="H43" s="51"/>
      <c r="I43" s="51"/>
      <c r="J43" s="52"/>
    </row>
    <row r="44" spans="1:11" ht="27" customHeight="1" x14ac:dyDescent="0.35">
      <c r="A44" s="29" t="s">
        <v>30</v>
      </c>
      <c r="B44" s="53" t="s">
        <v>76</v>
      </c>
      <c r="C44" s="53"/>
      <c r="D44" s="53"/>
      <c r="E44" s="53"/>
      <c r="F44" s="53"/>
      <c r="G44" s="53"/>
      <c r="H44" s="53"/>
      <c r="I44" s="53"/>
      <c r="J44" s="54"/>
    </row>
    <row r="45" spans="1:11" ht="85.75" customHeight="1" x14ac:dyDescent="0.35">
      <c r="A45" s="29" t="s">
        <v>31</v>
      </c>
      <c r="B45" s="55" t="s">
        <v>93</v>
      </c>
      <c r="C45" s="55"/>
      <c r="D45" s="55"/>
      <c r="E45" s="55"/>
      <c r="F45" s="55"/>
      <c r="G45" s="55"/>
      <c r="H45" s="55"/>
      <c r="I45" s="55"/>
      <c r="J45" s="56"/>
    </row>
    <row r="46" spans="1:11" ht="79.75" customHeight="1" thickBot="1" x14ac:dyDescent="0.4">
      <c r="A46" s="30" t="s">
        <v>32</v>
      </c>
      <c r="B46" s="73" t="s">
        <v>94</v>
      </c>
      <c r="C46" s="73"/>
      <c r="D46" s="73"/>
      <c r="E46" s="73"/>
      <c r="F46" s="73"/>
      <c r="G46" s="73"/>
      <c r="H46" s="73"/>
      <c r="I46" s="73"/>
      <c r="J46" s="74"/>
    </row>
    <row r="47" spans="1:11" ht="27" customHeight="1" x14ac:dyDescent="0.35">
      <c r="A47" s="21" t="s">
        <v>29</v>
      </c>
      <c r="B47" s="51" t="s">
        <v>63</v>
      </c>
      <c r="C47" s="51"/>
      <c r="D47" s="51"/>
      <c r="E47" s="51"/>
      <c r="F47" s="51"/>
      <c r="G47" s="51"/>
      <c r="H47" s="51"/>
      <c r="I47" s="51"/>
      <c r="J47" s="52"/>
    </row>
    <row r="48" spans="1:11" ht="27" customHeight="1" x14ac:dyDescent="0.35">
      <c r="A48" s="22" t="s">
        <v>30</v>
      </c>
      <c r="B48" s="53" t="s">
        <v>62</v>
      </c>
      <c r="C48" s="53"/>
      <c r="D48" s="53"/>
      <c r="E48" s="53"/>
      <c r="F48" s="53"/>
      <c r="G48" s="53"/>
      <c r="H48" s="53"/>
      <c r="I48" s="53"/>
      <c r="J48" s="54"/>
    </row>
    <row r="49" spans="1:10" ht="76.5" customHeight="1" x14ac:dyDescent="0.35">
      <c r="A49" s="22" t="s">
        <v>31</v>
      </c>
      <c r="B49" s="85" t="s">
        <v>95</v>
      </c>
      <c r="C49" s="85"/>
      <c r="D49" s="85"/>
      <c r="E49" s="85"/>
      <c r="F49" s="85"/>
      <c r="G49" s="85"/>
      <c r="H49" s="85"/>
      <c r="I49" s="85"/>
      <c r="J49" s="86"/>
    </row>
    <row r="50" spans="1:10" ht="100" customHeight="1" thickBot="1" x14ac:dyDescent="0.4">
      <c r="A50" s="23" t="s">
        <v>32</v>
      </c>
      <c r="B50" s="134" t="s">
        <v>96</v>
      </c>
      <c r="C50" s="134"/>
      <c r="D50" s="134"/>
      <c r="E50" s="134"/>
      <c r="F50" s="134"/>
      <c r="G50" s="134"/>
      <c r="H50" s="134"/>
      <c r="I50" s="134"/>
      <c r="J50" s="135"/>
    </row>
    <row r="51" spans="1:10" ht="15.5" customHeight="1" x14ac:dyDescent="0.35">
      <c r="A51" s="18"/>
      <c r="B51" s="19"/>
      <c r="C51" s="19"/>
      <c r="D51" s="19"/>
      <c r="E51" s="19"/>
      <c r="F51" s="19"/>
      <c r="G51" s="19"/>
      <c r="H51" s="19"/>
      <c r="I51" s="19"/>
      <c r="J51" s="19"/>
    </row>
    <row r="52" spans="1:10" ht="30.75" customHeight="1" x14ac:dyDescent="0.35">
      <c r="A52" s="75" t="s">
        <v>33</v>
      </c>
      <c r="B52" s="76"/>
      <c r="C52" s="76"/>
      <c r="D52" s="76"/>
      <c r="E52" s="76"/>
      <c r="F52" s="76"/>
      <c r="G52" s="76"/>
      <c r="H52" s="76"/>
      <c r="I52" s="76"/>
      <c r="J52" s="77"/>
    </row>
    <row r="53" spans="1:10" ht="15.5" x14ac:dyDescent="0.35">
      <c r="A53" s="80" t="s">
        <v>34</v>
      </c>
      <c r="B53" s="64"/>
      <c r="C53" s="64"/>
      <c r="D53" s="64"/>
      <c r="E53" s="64"/>
      <c r="F53" s="64"/>
      <c r="G53" s="64"/>
      <c r="H53" s="64"/>
      <c r="I53" s="64"/>
      <c r="J53" s="81"/>
    </row>
    <row r="54" spans="1:10" ht="31" customHeight="1" x14ac:dyDescent="0.35">
      <c r="A54" s="82" t="s">
        <v>77</v>
      </c>
      <c r="B54" s="83"/>
      <c r="C54" s="83"/>
      <c r="D54" s="83"/>
      <c r="E54" s="83"/>
      <c r="F54" s="83"/>
      <c r="G54" s="83"/>
      <c r="H54" s="83"/>
      <c r="I54" s="83"/>
      <c r="J54" s="84"/>
    </row>
    <row r="55" spans="1:10" ht="30.5" customHeight="1" x14ac:dyDescent="0.35">
      <c r="A55" s="72" t="s">
        <v>79</v>
      </c>
      <c r="B55" s="72"/>
      <c r="C55" s="72"/>
      <c r="D55" s="72"/>
      <c r="E55" s="72"/>
      <c r="F55" s="72"/>
      <c r="G55" s="72"/>
      <c r="H55" s="72"/>
      <c r="I55" s="72"/>
      <c r="J55" s="72"/>
    </row>
  </sheetData>
  <mergeCells count="60">
    <mergeCell ref="A33:J33"/>
    <mergeCell ref="A34:J34"/>
    <mergeCell ref="F25:H25"/>
    <mergeCell ref="E27:F27"/>
    <mergeCell ref="A23:J23"/>
    <mergeCell ref="A24:B24"/>
    <mergeCell ref="I24:J24"/>
    <mergeCell ref="C24:E24"/>
    <mergeCell ref="F24:H24"/>
    <mergeCell ref="A17:J17"/>
    <mergeCell ref="B18:J18"/>
    <mergeCell ref="B19:J19"/>
    <mergeCell ref="B20:J20"/>
    <mergeCell ref="A22:J22"/>
    <mergeCell ref="B21:J21"/>
    <mergeCell ref="A5:J5"/>
    <mergeCell ref="A6:J6"/>
    <mergeCell ref="A7:J7"/>
    <mergeCell ref="B1:J1"/>
    <mergeCell ref="B2:C2"/>
    <mergeCell ref="D2:H2"/>
    <mergeCell ref="B3:C3"/>
    <mergeCell ref="D3:H3"/>
    <mergeCell ref="A4:J4"/>
    <mergeCell ref="B8:J8"/>
    <mergeCell ref="B11:J11"/>
    <mergeCell ref="B12:J12"/>
    <mergeCell ref="A13:J13"/>
    <mergeCell ref="B9:J9"/>
    <mergeCell ref="B10:J10"/>
    <mergeCell ref="B35:J35"/>
    <mergeCell ref="B36:J36"/>
    <mergeCell ref="B37:J37"/>
    <mergeCell ref="A53:J53"/>
    <mergeCell ref="A54:J54"/>
    <mergeCell ref="B49:J49"/>
    <mergeCell ref="B50:J50"/>
    <mergeCell ref="B38:J38"/>
    <mergeCell ref="A55:J55"/>
    <mergeCell ref="B45:J45"/>
    <mergeCell ref="B46:J46"/>
    <mergeCell ref="A52:J52"/>
    <mergeCell ref="B47:J47"/>
    <mergeCell ref="B48:J48"/>
    <mergeCell ref="C15:J15"/>
    <mergeCell ref="C16:J16"/>
    <mergeCell ref="C14:J14"/>
    <mergeCell ref="B43:J43"/>
    <mergeCell ref="B44:J44"/>
    <mergeCell ref="B39:J39"/>
    <mergeCell ref="B40:J40"/>
    <mergeCell ref="B41:J41"/>
    <mergeCell ref="B42:J42"/>
    <mergeCell ref="A25:B25"/>
    <mergeCell ref="I25:J25"/>
    <mergeCell ref="A26:J26"/>
    <mergeCell ref="C27:D27"/>
    <mergeCell ref="G27:H27"/>
    <mergeCell ref="I27:J27"/>
    <mergeCell ref="C25:E25"/>
  </mergeCells>
  <phoneticPr fontId="21" type="noConversion"/>
  <dataValidations xWindow="680" yWindow="669" count="16">
    <dataValidation allowBlank="1" showInputMessage="1" showErrorMessage="1" prompt="Monto presupuestado para el producto" sqref="D28 F28 D29:F30 D32:F32" xr:uid="{00000000-0002-0000-0000-000000000000}"/>
    <dataValidation allowBlank="1" showInputMessage="1" showErrorMessage="1" prompt="Meta anual del indicador" sqref="E28 C28:C30 C32"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54:J54" xr:uid="{00000000-0002-0000-0000-000004000000}"/>
    <dataValidation allowBlank="1" showInputMessage="1" showErrorMessage="1" prompt="De existir desvío, explicar razones." sqref="B38:J38 B46:J46 B50:J51 B42:K42" xr:uid="{00000000-0002-0000-0000-000005000000}"/>
    <dataValidation allowBlank="1" showInputMessage="1" showErrorMessage="1" prompt="1. Describir lo plasmado en el presupuesto_x000a_2. Describir lo alcanzado en términos financieros y de producción " sqref="B41:J41 B45:J45 B37:J37 B49:J49" xr:uid="{00000000-0002-0000-0000-000006000000}"/>
    <dataValidation allowBlank="1" showInputMessage="1" showErrorMessage="1" prompt="¿En qué consiste el producto? su objetivo" sqref="B40:J40 B36:J36 B44:J44 B48:J48" xr:uid="{00000000-0002-0000-0000-000007000000}"/>
    <dataValidation allowBlank="1" showInputMessage="1" showErrorMessage="1" prompt="Nombre del producto" sqref="B47:J47 B35:J35 B43:J43 B39:J39"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0 H32" xr:uid="{00000000-0002-0000-0000-00000C000000}"/>
    <dataValidation allowBlank="1" showInputMessage="1" showErrorMessage="1" prompt="Meta alcanzada en el trimestre" sqref="G28:G30 G32" xr:uid="{00000000-0002-0000-0000-00000D000000}"/>
    <dataValidation allowBlank="1" showInputMessage="1" showErrorMessage="1" prompt="Nombre del indicador" sqref="B28:B32" xr:uid="{00000000-0002-0000-0000-00000E000000}"/>
    <dataValidation allowBlank="1" showInputMessage="1" showErrorMessage="1" prompt="Nombre de cada producto" sqref="A28:A32" xr:uid="{00000000-0002-0000-0000-00000F000000}"/>
  </dataValidations>
  <pageMargins left="0.23622047244094491" right="0.23622047244094491" top="0.74803149606299213" bottom="0.74803149606299213" header="0.31496062992125984" footer="0.31496062992125984"/>
  <pageSetup scale="61" fitToHeight="0" orientation="portrait" r:id="rId1"/>
  <headerFooter>
    <oddFooter>&amp;C&amp;P</oddFooter>
  </headerFooter>
  <rowBreaks count="1" manualBreakCount="1">
    <brk id="38" max="9"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4351-06C4-4006-B506-D93365461992}">
  <dimension ref="A1:F25"/>
  <sheetViews>
    <sheetView workbookViewId="0">
      <selection activeCell="C24" sqref="C24"/>
    </sheetView>
  </sheetViews>
  <sheetFormatPr defaultRowHeight="14.5" x14ac:dyDescent="0.35"/>
  <cols>
    <col min="1" max="2" width="12.90625" bestFit="1" customWidth="1"/>
    <col min="3" max="6" width="13.90625" bestFit="1" customWidth="1"/>
  </cols>
  <sheetData>
    <row r="1" spans="1:6" x14ac:dyDescent="0.35">
      <c r="B1" s="125" t="s">
        <v>82</v>
      </c>
      <c r="C1" s="125"/>
      <c r="D1" s="125"/>
      <c r="E1" s="125"/>
    </row>
    <row r="2" spans="1:6" x14ac:dyDescent="0.35">
      <c r="B2" s="45" t="s">
        <v>84</v>
      </c>
      <c r="C2" s="45" t="s">
        <v>85</v>
      </c>
      <c r="D2" s="45" t="s">
        <v>86</v>
      </c>
      <c r="E2" s="45" t="s">
        <v>87</v>
      </c>
      <c r="F2" s="45" t="s">
        <v>88</v>
      </c>
    </row>
    <row r="3" spans="1:6" x14ac:dyDescent="0.35">
      <c r="A3" s="43" t="s">
        <v>83</v>
      </c>
      <c r="B3" s="44">
        <v>9051350.3200000003</v>
      </c>
      <c r="C3" s="44">
        <v>11352044.109999999</v>
      </c>
      <c r="D3" s="44">
        <v>10441514.43</v>
      </c>
      <c r="E3" s="44">
        <v>22429629</v>
      </c>
      <c r="F3" s="46">
        <f>SUM(B3:E3)</f>
        <v>53274537.859999999</v>
      </c>
    </row>
    <row r="4" spans="1:6" x14ac:dyDescent="0.35">
      <c r="B4" s="44"/>
      <c r="C4" s="44"/>
      <c r="D4" s="44"/>
      <c r="E4" s="44"/>
    </row>
    <row r="5" spans="1:6" x14ac:dyDescent="0.35">
      <c r="B5" s="44"/>
      <c r="C5" s="44"/>
      <c r="D5" s="44"/>
      <c r="E5" s="44"/>
    </row>
    <row r="6" spans="1:6" x14ac:dyDescent="0.35">
      <c r="B6" s="44"/>
      <c r="C6" s="44"/>
      <c r="D6" s="44"/>
      <c r="E6" s="44"/>
    </row>
    <row r="7" spans="1:6" x14ac:dyDescent="0.35">
      <c r="B7" s="44"/>
      <c r="C7" s="44"/>
      <c r="D7" s="44"/>
      <c r="E7" s="44"/>
    </row>
    <row r="8" spans="1:6" x14ac:dyDescent="0.35">
      <c r="B8" s="44"/>
      <c r="C8" s="44"/>
      <c r="D8" s="44"/>
      <c r="E8" s="44"/>
    </row>
    <row r="9" spans="1:6" x14ac:dyDescent="0.35">
      <c r="B9" s="44"/>
      <c r="C9" s="44"/>
      <c r="D9" s="44"/>
      <c r="E9" s="44"/>
    </row>
    <row r="10" spans="1:6" x14ac:dyDescent="0.35">
      <c r="B10" s="44"/>
      <c r="C10" s="44"/>
      <c r="D10" s="44"/>
      <c r="E10" s="44"/>
    </row>
    <row r="11" spans="1:6" x14ac:dyDescent="0.35">
      <c r="B11" s="44"/>
      <c r="C11" s="44"/>
      <c r="D11" s="44"/>
      <c r="E11" s="44"/>
    </row>
    <row r="12" spans="1:6" x14ac:dyDescent="0.35">
      <c r="B12" s="44"/>
      <c r="C12" s="44"/>
      <c r="D12" s="44"/>
      <c r="E12" s="44"/>
    </row>
    <row r="13" spans="1:6" x14ac:dyDescent="0.35">
      <c r="B13" s="44"/>
      <c r="C13" s="44"/>
      <c r="D13" s="44"/>
      <c r="E13" s="44"/>
    </row>
    <row r="14" spans="1:6" x14ac:dyDescent="0.35">
      <c r="B14" s="44"/>
      <c r="C14" s="44"/>
      <c r="D14" s="44"/>
      <c r="E14" s="44"/>
    </row>
    <row r="15" spans="1:6" x14ac:dyDescent="0.35">
      <c r="B15" s="44"/>
      <c r="C15" s="44"/>
      <c r="D15" s="44"/>
      <c r="E15" s="44"/>
    </row>
    <row r="16" spans="1:6" x14ac:dyDescent="0.35">
      <c r="B16" s="44"/>
      <c r="C16" s="44"/>
      <c r="D16" s="44"/>
      <c r="E16" s="44"/>
    </row>
    <row r="17" spans="2:5" x14ac:dyDescent="0.35">
      <c r="B17" s="44"/>
      <c r="C17" s="44"/>
      <c r="D17" s="44"/>
      <c r="E17" s="44"/>
    </row>
    <row r="18" spans="2:5" x14ac:dyDescent="0.35">
      <c r="B18" s="44"/>
      <c r="C18" s="44"/>
      <c r="D18" s="44"/>
      <c r="E18" s="44"/>
    </row>
    <row r="19" spans="2:5" x14ac:dyDescent="0.35">
      <c r="B19" s="44"/>
      <c r="C19" s="44"/>
      <c r="D19" s="44"/>
      <c r="E19" s="44"/>
    </row>
    <row r="20" spans="2:5" x14ac:dyDescent="0.35">
      <c r="B20" s="44"/>
      <c r="C20" s="44"/>
      <c r="D20" s="44"/>
      <c r="E20" s="44"/>
    </row>
    <row r="21" spans="2:5" x14ac:dyDescent="0.35">
      <c r="B21" s="44"/>
      <c r="C21" s="44"/>
      <c r="D21" s="44"/>
      <c r="E21" s="44"/>
    </row>
    <row r="22" spans="2:5" x14ac:dyDescent="0.35">
      <c r="B22" s="44"/>
      <c r="C22" s="44"/>
      <c r="D22" s="44"/>
      <c r="E22" s="44"/>
    </row>
    <row r="23" spans="2:5" x14ac:dyDescent="0.35">
      <c r="B23" s="44"/>
      <c r="C23" s="44"/>
      <c r="D23" s="44"/>
      <c r="E23" s="44"/>
    </row>
    <row r="24" spans="2:5" x14ac:dyDescent="0.35">
      <c r="B24" s="44"/>
      <c r="C24" s="44"/>
      <c r="D24" s="44"/>
      <c r="E24" s="44"/>
    </row>
    <row r="25" spans="2:5" x14ac:dyDescent="0.35">
      <c r="B25" s="44"/>
      <c r="C25" s="44"/>
      <c r="D25" s="44"/>
      <c r="E25" s="44"/>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T4</vt:lpstr>
      <vt:lpstr>Sheet1</vt:lpstr>
      <vt:lpstr>'T4'!Print_Area</vt:lpstr>
      <vt:lpstr>'T4'!Print_Titles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Wandnerys Fuertes</cp:lastModifiedBy>
  <cp:lastPrinted>2024-01-19T13:09:21Z</cp:lastPrinted>
  <dcterms:created xsi:type="dcterms:W3CDTF">2021-03-22T15:50:10Z</dcterms:created>
  <dcterms:modified xsi:type="dcterms:W3CDTF">2024-01-19T13:09:28Z</dcterms:modified>
</cp:coreProperties>
</file>